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195" windowHeight="6975"/>
  </bookViews>
  <sheets>
    <sheet name="Sheet1" sheetId="1" r:id="rId1"/>
    <sheet name="Sheet3" sheetId="3" r:id="rId2"/>
  </sheets>
  <definedNames>
    <definedName name="_xlnm._FilterDatabase" localSheetId="0" hidden="1">Sheet1!$A$3:$L$12</definedName>
  </definedNames>
  <calcPr calcId="125725" calcMode="autoNoTable"/>
</workbook>
</file>

<file path=xl/calcChain.xml><?xml version="1.0" encoding="utf-8"?>
<calcChain xmlns="http://schemas.openxmlformats.org/spreadsheetml/2006/main">
  <c r="K3" i="1"/>
  <c r="K4"/>
  <c r="K5"/>
  <c r="K6"/>
  <c r="K7"/>
  <c r="K8"/>
  <c r="K9"/>
  <c r="K10"/>
  <c r="K11"/>
  <c r="K12"/>
  <c r="F14"/>
  <c r="G14"/>
  <c r="M3"/>
  <c r="H3" s="1"/>
  <c r="M4"/>
  <c r="M5"/>
  <c r="M6"/>
  <c r="M7"/>
  <c r="H7" s="1"/>
  <c r="M8"/>
  <c r="M9"/>
  <c r="H9" s="1"/>
  <c r="M10"/>
  <c r="H10" s="1"/>
  <c r="M11"/>
  <c r="M12"/>
  <c r="E3"/>
  <c r="E4"/>
  <c r="E5"/>
  <c r="E6"/>
  <c r="E7"/>
  <c r="E8"/>
  <c r="E9"/>
  <c r="E10"/>
  <c r="E11"/>
  <c r="E12"/>
  <c r="C3"/>
  <c r="J3" s="1"/>
  <c r="C4"/>
  <c r="C5"/>
  <c r="C6"/>
  <c r="C7"/>
  <c r="J7" s="1"/>
  <c r="C8"/>
  <c r="C9"/>
  <c r="J9" s="1"/>
  <c r="C10"/>
  <c r="J10" s="1"/>
  <c r="C11"/>
  <c r="C12"/>
  <c r="J12" l="1"/>
  <c r="J8"/>
  <c r="J5"/>
  <c r="H5"/>
  <c r="E14"/>
  <c r="H11"/>
  <c r="J11" s="1"/>
  <c r="H12"/>
  <c r="H8"/>
  <c r="H4"/>
  <c r="J4" s="1"/>
  <c r="H6"/>
  <c r="H14" s="1"/>
  <c r="C14"/>
  <c r="J6" l="1"/>
</calcChain>
</file>

<file path=xl/comments1.xml><?xml version="1.0" encoding="utf-8"?>
<comments xmlns="http://schemas.openxmlformats.org/spreadsheetml/2006/main">
  <authors>
    <author>Jones</author>
  </authors>
  <commentList>
    <comment ref="H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3" authorId="0">
      <text>
        <r>
          <rPr>
            <b/>
            <sz val="9"/>
            <color indexed="81"/>
            <rFont val="Tahoma"/>
            <family val="2"/>
          </rPr>
          <t>Jones: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>
      <text>
        <r>
          <rPr>
            <b/>
            <sz val="9"/>
            <color indexed="81"/>
            <rFont val="Tahoma"/>
            <family val="2"/>
          </rPr>
          <t>Jones: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<sst xmlns="http://schemas.openxmlformats.org/spreadsheetml/2006/main" count="45" uniqueCount="40">
  <si>
    <t>Bush_Geo</t>
  </si>
  <si>
    <t>Adams_John</t>
  </si>
  <si>
    <t>Clinton_Bill</t>
  </si>
  <si>
    <t>Franklin_Ben</t>
  </si>
  <si>
    <t>Grant_US</t>
  </si>
  <si>
    <t>Hoover_Herb</t>
  </si>
  <si>
    <t>Jackson_Andy</t>
  </si>
  <si>
    <t>Johnson_Lynn</t>
  </si>
  <si>
    <t>Madison_Jane</t>
  </si>
  <si>
    <t>Nixon_Chantelle</t>
  </si>
  <si>
    <t>Quiz #1</t>
  </si>
  <si>
    <t>Quiz #2</t>
  </si>
  <si>
    <t>Student ID</t>
  </si>
  <si>
    <t>Student Name</t>
  </si>
  <si>
    <t>a1e4</t>
  </si>
  <si>
    <t>d1f4</t>
  </si>
  <si>
    <t>b1f5</t>
  </si>
  <si>
    <t>b2e5</t>
  </si>
  <si>
    <t>a2g6</t>
  </si>
  <si>
    <t>c1h4</t>
  </si>
  <si>
    <t>b3f5</t>
  </si>
  <si>
    <t>c3h5</t>
  </si>
  <si>
    <t>a3e6</t>
  </si>
  <si>
    <t>c2h6</t>
  </si>
  <si>
    <t>score</t>
  </si>
  <si>
    <t>% grade</t>
  </si>
  <si>
    <t>(40 pts possible)</t>
  </si>
  <si>
    <t>writing % grade</t>
  </si>
  <si>
    <t>estimate</t>
  </si>
  <si>
    <t>Extra credit pts</t>
  </si>
  <si>
    <t>(Opt. Asst. pts)</t>
  </si>
  <si>
    <t>Average</t>
  </si>
  <si>
    <t>Expt. Report</t>
  </si>
  <si>
    <t>1S1P report</t>
  </si>
  <si>
    <t>pts</t>
  </si>
  <si>
    <t>Overall average</t>
  </si>
  <si>
    <t>(no quizzes dropped)</t>
  </si>
  <si>
    <t>smaller of</t>
  </si>
  <si>
    <t>45*1S1P/23 or 45</t>
  </si>
  <si>
    <t>(lowest quiz dropped)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</si>
</sst>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sqref="A1:K14"/>
    </sheetView>
  </sheetViews>
  <sheetFormatPr defaultRowHeight="15"/>
  <cols>
    <col min="1" max="1" width="21.7109375" customWidth="1"/>
    <col min="2" max="2" width="10.140625" customWidth="1"/>
    <col min="3" max="3" width="10.7109375" customWidth="1"/>
    <col min="4" max="4" width="10" customWidth="1"/>
    <col min="5" max="5" width="10.42578125" customWidth="1"/>
    <col min="6" max="6" width="17.140625" customWidth="1"/>
    <col min="7" max="7" width="12.85546875" customWidth="1"/>
    <col min="8" max="8" width="16.7109375" customWidth="1"/>
    <col min="9" max="9" width="16.28515625" bestFit="1" customWidth="1"/>
    <col min="10" max="10" width="20.28515625" customWidth="1"/>
    <col min="11" max="11" width="21.140625" customWidth="1"/>
    <col min="12" max="12" width="20.140625" customWidth="1"/>
    <col min="13" max="13" width="22.140625" bestFit="1" customWidth="1"/>
    <col min="14" max="14" width="22.28515625" customWidth="1"/>
  </cols>
  <sheetData>
    <row r="1" spans="1:13" ht="15.75">
      <c r="A1" s="1" t="s">
        <v>12</v>
      </c>
      <c r="B1" s="2" t="s">
        <v>10</v>
      </c>
      <c r="C1" s="2" t="s">
        <v>10</v>
      </c>
      <c r="D1" s="2" t="s">
        <v>11</v>
      </c>
      <c r="E1" s="2" t="s">
        <v>11</v>
      </c>
      <c r="F1" s="2" t="s">
        <v>32</v>
      </c>
      <c r="G1" s="2" t="s">
        <v>33</v>
      </c>
      <c r="H1" s="2" t="s">
        <v>27</v>
      </c>
      <c r="I1" s="2" t="s">
        <v>29</v>
      </c>
      <c r="J1" s="2" t="s">
        <v>35</v>
      </c>
      <c r="K1" s="2" t="s">
        <v>35</v>
      </c>
      <c r="L1" s="2" t="s">
        <v>13</v>
      </c>
      <c r="M1" s="2" t="s">
        <v>37</v>
      </c>
    </row>
    <row r="2" spans="1:13" ht="15.75">
      <c r="A2" s="1"/>
      <c r="B2" s="3" t="s">
        <v>24</v>
      </c>
      <c r="C2" s="3" t="s">
        <v>25</v>
      </c>
      <c r="D2" s="2" t="s">
        <v>24</v>
      </c>
      <c r="E2" s="2" t="s">
        <v>25</v>
      </c>
      <c r="F2" s="2" t="s">
        <v>26</v>
      </c>
      <c r="G2" s="2" t="s">
        <v>34</v>
      </c>
      <c r="H2" s="3" t="s">
        <v>28</v>
      </c>
      <c r="I2" s="2" t="s">
        <v>30</v>
      </c>
      <c r="J2" s="2" t="s">
        <v>36</v>
      </c>
      <c r="K2" s="2" t="s">
        <v>39</v>
      </c>
      <c r="L2" s="2"/>
      <c r="M2" s="2" t="s">
        <v>38</v>
      </c>
    </row>
    <row r="3" spans="1:13" ht="15.75">
      <c r="A3" s="1" t="s">
        <v>14</v>
      </c>
      <c r="B3">
        <v>-65</v>
      </c>
      <c r="C3" s="4">
        <f t="shared" ref="C3" si="0">100*(215+B3)/210</f>
        <v>71.428571428571431</v>
      </c>
      <c r="D3">
        <v>-86</v>
      </c>
      <c r="E3" s="4">
        <f t="shared" ref="E3" si="1">100*(170+D3)/170</f>
        <v>49.411764705882355</v>
      </c>
      <c r="F3">
        <v>26</v>
      </c>
      <c r="G3" s="4">
        <v>33</v>
      </c>
      <c r="H3" s="4">
        <f t="shared" ref="H3:H12" si="2">100*(F3+M3)/80</f>
        <v>88.75</v>
      </c>
      <c r="J3" s="4">
        <f t="shared" ref="J3:J12" si="3">(C3+E3+H3)/3+I3</f>
        <v>69.863445378151269</v>
      </c>
      <c r="K3" s="4">
        <f t="shared" ref="K3:K12" si="4">(MAX(D3,E3)+H3+H3)/3+I3</f>
        <v>75.637254901960787</v>
      </c>
      <c r="L3" s="1" t="s">
        <v>1</v>
      </c>
      <c r="M3" s="4">
        <f t="shared" ref="M3:M12" si="5">MIN(45*G3/23,45)</f>
        <v>45</v>
      </c>
    </row>
    <row r="4" spans="1:13" ht="15.75">
      <c r="A4" s="1" t="s">
        <v>15</v>
      </c>
      <c r="B4">
        <v>-125</v>
      </c>
      <c r="C4" s="4">
        <f t="shared" ref="C4:C12" si="6">100*(215+B4)/210</f>
        <v>42.857142857142854</v>
      </c>
      <c r="D4">
        <v>-45</v>
      </c>
      <c r="E4" s="4">
        <f t="shared" ref="E4:E12" si="7">100*(170+D4)/170</f>
        <v>73.529411764705884</v>
      </c>
      <c r="F4">
        <v>0</v>
      </c>
      <c r="G4" s="4">
        <v>0</v>
      </c>
      <c r="H4" s="4">
        <f t="shared" si="2"/>
        <v>0</v>
      </c>
      <c r="J4" s="4">
        <f t="shared" si="3"/>
        <v>38.795518207282917</v>
      </c>
      <c r="K4" s="4">
        <f t="shared" si="4"/>
        <v>24.509803921568629</v>
      </c>
      <c r="L4" s="1" t="s">
        <v>0</v>
      </c>
      <c r="M4" s="4">
        <f t="shared" si="5"/>
        <v>0</v>
      </c>
    </row>
    <row r="5" spans="1:13" ht="15.75">
      <c r="A5" s="1" t="s">
        <v>16</v>
      </c>
      <c r="B5">
        <v>-75</v>
      </c>
      <c r="C5" s="4">
        <f t="shared" si="6"/>
        <v>66.666666666666671</v>
      </c>
      <c r="D5">
        <v>-85</v>
      </c>
      <c r="E5" s="4">
        <f t="shared" si="7"/>
        <v>50</v>
      </c>
      <c r="F5">
        <v>36.5</v>
      </c>
      <c r="G5" s="4">
        <v>10.5</v>
      </c>
      <c r="H5" s="4">
        <f t="shared" si="2"/>
        <v>71.304347826086953</v>
      </c>
      <c r="J5" s="4">
        <f t="shared" si="3"/>
        <v>62.657004830917877</v>
      </c>
      <c r="K5" s="4">
        <f t="shared" si="4"/>
        <v>64.20289855072464</v>
      </c>
      <c r="L5" s="1" t="s">
        <v>2</v>
      </c>
      <c r="M5" s="4">
        <f t="shared" si="5"/>
        <v>20.543478260869566</v>
      </c>
    </row>
    <row r="6" spans="1:13" ht="15.75">
      <c r="A6" s="1" t="s">
        <v>17</v>
      </c>
      <c r="B6">
        <v>-65</v>
      </c>
      <c r="C6" s="4">
        <f t="shared" si="6"/>
        <v>71.428571428571431</v>
      </c>
      <c r="D6">
        <v>-50</v>
      </c>
      <c r="E6" s="4">
        <f t="shared" si="7"/>
        <v>70.588235294117652</v>
      </c>
      <c r="F6">
        <v>30</v>
      </c>
      <c r="G6" s="4">
        <v>21</v>
      </c>
      <c r="H6" s="4">
        <f t="shared" si="2"/>
        <v>88.858695652173907</v>
      </c>
      <c r="J6" s="4">
        <f t="shared" si="3"/>
        <v>76.958500791620992</v>
      </c>
      <c r="K6" s="4">
        <f t="shared" si="4"/>
        <v>82.768542199488493</v>
      </c>
      <c r="L6" s="1" t="s">
        <v>3</v>
      </c>
      <c r="M6" s="4">
        <f t="shared" si="5"/>
        <v>41.086956521739133</v>
      </c>
    </row>
    <row r="7" spans="1:13" ht="15.75">
      <c r="A7" s="1" t="s">
        <v>18</v>
      </c>
      <c r="B7">
        <v>-50</v>
      </c>
      <c r="C7" s="4">
        <f t="shared" si="6"/>
        <v>78.571428571428569</v>
      </c>
      <c r="D7">
        <v>-75</v>
      </c>
      <c r="E7" s="4">
        <f t="shared" si="7"/>
        <v>55.882352941176471</v>
      </c>
      <c r="F7">
        <v>32.5</v>
      </c>
      <c r="G7" s="4">
        <v>33.5</v>
      </c>
      <c r="H7" s="4">
        <f t="shared" si="2"/>
        <v>96.875</v>
      </c>
      <c r="J7" s="4">
        <f t="shared" si="3"/>
        <v>77.109593837535016</v>
      </c>
      <c r="K7" s="4">
        <f t="shared" si="4"/>
        <v>83.210784313725483</v>
      </c>
      <c r="L7" s="1" t="s">
        <v>4</v>
      </c>
      <c r="M7" s="4">
        <f t="shared" si="5"/>
        <v>45</v>
      </c>
    </row>
    <row r="8" spans="1:13" ht="15.75">
      <c r="A8" s="1" t="s">
        <v>19</v>
      </c>
      <c r="B8">
        <v>-10</v>
      </c>
      <c r="C8" s="4">
        <f t="shared" si="6"/>
        <v>97.61904761904762</v>
      </c>
      <c r="D8">
        <v>-10</v>
      </c>
      <c r="E8" s="4">
        <f t="shared" si="7"/>
        <v>94.117647058823536</v>
      </c>
      <c r="F8">
        <v>38</v>
      </c>
      <c r="G8" s="4">
        <v>27.2</v>
      </c>
      <c r="H8" s="4">
        <f t="shared" si="2"/>
        <v>103.75</v>
      </c>
      <c r="J8" s="4">
        <f t="shared" si="3"/>
        <v>98.495564892623705</v>
      </c>
      <c r="K8" s="4">
        <f t="shared" si="4"/>
        <v>100.53921568627452</v>
      </c>
      <c r="L8" s="1" t="s">
        <v>5</v>
      </c>
      <c r="M8" s="4">
        <f t="shared" si="5"/>
        <v>45</v>
      </c>
    </row>
    <row r="9" spans="1:13" ht="15.75">
      <c r="A9" s="1" t="s">
        <v>20</v>
      </c>
      <c r="B9">
        <v>-85</v>
      </c>
      <c r="C9" s="4">
        <f t="shared" si="6"/>
        <v>61.904761904761905</v>
      </c>
      <c r="D9">
        <v>-115</v>
      </c>
      <c r="E9" s="4">
        <f t="shared" si="7"/>
        <v>32.352941176470587</v>
      </c>
      <c r="F9">
        <v>28</v>
      </c>
      <c r="G9" s="4">
        <v>0</v>
      </c>
      <c r="H9" s="4">
        <f t="shared" si="2"/>
        <v>35</v>
      </c>
      <c r="J9" s="4">
        <f t="shared" si="3"/>
        <v>43.08590102707749</v>
      </c>
      <c r="K9" s="4">
        <f t="shared" si="4"/>
        <v>34.117647058823529</v>
      </c>
      <c r="L9" s="1" t="s">
        <v>6</v>
      </c>
      <c r="M9" s="4">
        <f t="shared" si="5"/>
        <v>0</v>
      </c>
    </row>
    <row r="10" spans="1:13" ht="15.75">
      <c r="A10" s="1" t="s">
        <v>21</v>
      </c>
      <c r="B10">
        <v>-60</v>
      </c>
      <c r="C10" s="4">
        <f t="shared" si="6"/>
        <v>73.80952380952381</v>
      </c>
      <c r="D10">
        <v>-50</v>
      </c>
      <c r="E10" s="4">
        <f t="shared" si="7"/>
        <v>70.588235294117652</v>
      </c>
      <c r="F10">
        <v>32</v>
      </c>
      <c r="G10" s="4">
        <v>18.3</v>
      </c>
      <c r="H10" s="4">
        <f t="shared" si="2"/>
        <v>84.755434782608688</v>
      </c>
      <c r="J10" s="4">
        <f t="shared" si="3"/>
        <v>76.384397962083384</v>
      </c>
      <c r="K10" s="4">
        <f t="shared" si="4"/>
        <v>80.033034953111681</v>
      </c>
      <c r="L10" s="1" t="s">
        <v>7</v>
      </c>
      <c r="M10" s="4">
        <f t="shared" si="5"/>
        <v>35.804347826086953</v>
      </c>
    </row>
    <row r="11" spans="1:13" ht="15.75">
      <c r="A11" s="1" t="s">
        <v>22</v>
      </c>
      <c r="B11">
        <v>-110</v>
      </c>
      <c r="C11" s="4">
        <f t="shared" si="6"/>
        <v>50</v>
      </c>
      <c r="D11">
        <v>-60</v>
      </c>
      <c r="E11" s="4">
        <f t="shared" si="7"/>
        <v>64.705882352941174</v>
      </c>
      <c r="F11">
        <v>0</v>
      </c>
      <c r="G11" s="4">
        <v>0</v>
      </c>
      <c r="H11" s="4">
        <f t="shared" si="2"/>
        <v>0</v>
      </c>
      <c r="J11" s="4">
        <f t="shared" si="3"/>
        <v>38.235294117647058</v>
      </c>
      <c r="K11" s="4">
        <f t="shared" si="4"/>
        <v>21.56862745098039</v>
      </c>
      <c r="L11" s="1" t="s">
        <v>8</v>
      </c>
      <c r="M11" s="4">
        <f t="shared" si="5"/>
        <v>0</v>
      </c>
    </row>
    <row r="12" spans="1:13" ht="15.75">
      <c r="A12" s="1" t="s">
        <v>23</v>
      </c>
      <c r="B12">
        <v>-15</v>
      </c>
      <c r="C12" s="4">
        <f t="shared" si="6"/>
        <v>95.238095238095241</v>
      </c>
      <c r="D12">
        <v>-8</v>
      </c>
      <c r="E12" s="4">
        <f t="shared" si="7"/>
        <v>95.294117647058826</v>
      </c>
      <c r="F12">
        <v>36.5</v>
      </c>
      <c r="G12" s="4">
        <v>18</v>
      </c>
      <c r="H12" s="4">
        <f t="shared" si="2"/>
        <v>89.646739130434781</v>
      </c>
      <c r="J12" s="4">
        <f t="shared" si="3"/>
        <v>93.392984005196283</v>
      </c>
      <c r="K12" s="4">
        <f t="shared" si="4"/>
        <v>91.52919863597613</v>
      </c>
      <c r="L12" s="1" t="s">
        <v>9</v>
      </c>
      <c r="M12" s="4">
        <f t="shared" si="5"/>
        <v>35.217391304347828</v>
      </c>
    </row>
    <row r="13" spans="1:13" ht="15.75">
      <c r="A13" s="1"/>
      <c r="C13" s="4"/>
      <c r="G13" s="4"/>
      <c r="K13" s="1"/>
    </row>
    <row r="14" spans="1:13" ht="15.75">
      <c r="A14" s="1" t="s">
        <v>31</v>
      </c>
      <c r="C14" s="4">
        <f>AVERAGE(C3:C12)</f>
        <v>70.952380952380963</v>
      </c>
      <c r="E14" s="4">
        <f>AVERAGE(E3:E12)</f>
        <v>65.64705882352942</v>
      </c>
      <c r="F14" s="4">
        <f>AVERAGEIF(F3:F12,"&gt;0")</f>
        <v>32.4375</v>
      </c>
      <c r="G14" s="4">
        <f>AVERAGEIF(G3:G12,"&gt;0")</f>
        <v>23.071428571428573</v>
      </c>
      <c r="H14" s="4">
        <f>AVERAGE(H3:H12)</f>
        <v>65.894021739130423</v>
      </c>
    </row>
  </sheetData>
  <autoFilter ref="A3:J12">
    <filterColumn colId="2"/>
    <filterColumn colId="4"/>
    <sortState ref="A4:J12">
      <sortCondition ref="J2:J11"/>
    </sortState>
  </autoFilter>
  <pageMargins left="0.7" right="0.7" top="0.75" bottom="0.75" header="0.3" footer="0.3"/>
  <pageSetup paperSize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Jones</cp:lastModifiedBy>
  <dcterms:created xsi:type="dcterms:W3CDTF">2016-07-20T21:53:36Z</dcterms:created>
  <dcterms:modified xsi:type="dcterms:W3CDTF">2016-07-25T17:42:03Z</dcterms:modified>
</cp:coreProperties>
</file>